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<sst xmlns="http://schemas.openxmlformats.org/spreadsheetml/2006/main" count="43" uniqueCount="43">
  <si>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</si>
  <si>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</si>
  <si>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</si>
  <si>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</si>
  <si>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</si>
  <si>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</si>
  <si>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</si>
  <si>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</si>
  <si>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</si>
  <si>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</si>
  <si>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</si>
  <si>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</si>
  <si>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</si>
  <si>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</si>
  <si>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</si>
  <si>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</si>
  <si>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</si>
  <si>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</si>
  <si>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</si>
  <si>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</si>
  <si>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</si>
  <si>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</si>
  <si>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</si>
  <si>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</si>
  <si>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</si>
  <si>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</si>
  <si>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</si>
  <si>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</si>
  <si>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</si>
  <si>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</si>
  <si>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</si>
  <si>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</si>
  <si>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</si>
  <si>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</si>
  <si>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</si>
  <si>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О.М. Лопатнюк</t>
  </si>
  <si>
    <t>Ковальова Катерина Миколаївна</t>
  </si>
  <si>
    <t>71-61-84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</si>
  <si>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</si>
  <si>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</si>
  <si>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</si>
  <si>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щодо фактичного використання бюджетних коштів у 2017 році (1010000)</t>
  </si>
  <si>
    <t>Інші поточні видатки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</si>
</sst>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sz val="8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sz val="8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top"/>
    </xf>
    <xf numFmtId="2" fontId="38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7%20&#1088;&#1110;&#1082;\8(&#1052;&#1054;%20&#8470;2,%20&#1050;&#1040;&#1057;&#1040;,%20&#1060;&#1030;&#1053;-&#1053;&#1071;%20&#1047;&#1040;%20&#1057;&#1045;&#1056;&#1055;&#1045;&#1053;&#1068;%202017%20&#1088;&#1086;&#1082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 № 2  08.17 р."/>
      <sheetName val="Картка отриманих асигнувань 08"/>
      <sheetName val="Картка обліку кас. видатків 08"/>
      <sheetName val="Ф №2 м 08"/>
      <sheetName val="Ф №2 м (201)"/>
      <sheetName val="Ф №2 м (1015031)"/>
      <sheetName val="дод.25"/>
      <sheetName val="ЗАЯВКА НА ФІНАНСУВАННЯ міськ"/>
      <sheetName val="Ув&quot;язка"/>
      <sheetName val="Допом. табл."/>
      <sheetName val="Форма №7 м на 1.09"/>
      <sheetName val="Баланс"/>
    </sheetNames>
    <sheetDataSet>
      <sheetData sheetId="2">
        <row r="693">
          <cell r="D693">
            <v>12598541.790000001</v>
          </cell>
          <cell r="E693">
            <v>2834406.6099999994</v>
          </cell>
          <cell r="F693">
            <v>253953.77</v>
          </cell>
          <cell r="G693">
            <v>43496</v>
          </cell>
          <cell r="H693">
            <v>469546.04</v>
          </cell>
          <cell r="I693">
            <v>349676.56</v>
          </cell>
          <cell r="K693">
            <v>350</v>
          </cell>
          <cell r="M693">
            <v>56786.67999999999</v>
          </cell>
          <cell r="N693">
            <v>170868.34999999998</v>
          </cell>
          <cell r="Q693">
            <v>10860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N30" sqref="N30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8"/>
      <c r="D7" s="8"/>
      <c r="E7" s="8"/>
      <c r="F7" s="8" t="s">
        <v>4</v>
      </c>
      <c r="G7" s="8"/>
      <c r="H7" s="8"/>
      <c r="I7" s="8"/>
      <c r="J7" s="8"/>
      <c r="K7" s="8"/>
      <c r="L7" s="1"/>
      <c r="M7" s="1"/>
    </row>
    <row r="8" spans="3:13" ht="18">
      <c r="C8" s="8" t="s">
        <v>41</v>
      </c>
      <c r="D8" s="8"/>
      <c r="E8" s="8"/>
      <c r="F8" s="8"/>
      <c r="G8" s="8"/>
      <c r="H8" s="8"/>
      <c r="I8" s="8"/>
      <c r="J8" s="8"/>
      <c r="K8" s="8"/>
      <c r="L8" s="1"/>
      <c r="M8" s="1"/>
    </row>
    <row r="11" spans="1:15" ht="24" customHeight="1">
      <c r="A11" s="18" t="s">
        <v>5</v>
      </c>
      <c r="B11" s="19"/>
      <c r="C11" s="9" t="s">
        <v>22</v>
      </c>
      <c r="D11" s="10" t="s">
        <v>23</v>
      </c>
      <c r="E11" s="10" t="s">
        <v>40</v>
      </c>
      <c r="F11" s="10" t="s">
        <v>24</v>
      </c>
      <c r="G11" s="10" t="s">
        <v>25</v>
      </c>
      <c r="H11" s="10" t="s">
        <v>26</v>
      </c>
      <c r="I11" s="10" t="s">
        <v>27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</row>
    <row r="12" spans="1:15" ht="16.5">
      <c r="A12" s="11">
        <v>2111</v>
      </c>
      <c r="B12" s="4" t="s">
        <v>7</v>
      </c>
      <c r="C12" s="14">
        <v>3719471.91</v>
      </c>
      <c r="D12" s="14">
        <v>13961284.89</v>
      </c>
      <c r="E12" s="2">
        <v>11726218.56</v>
      </c>
      <c r="F12" s="16">
        <v>20060383.46</v>
      </c>
      <c r="G12" s="14">
        <v>16713112.77</v>
      </c>
      <c r="H12" s="2">
        <v>12583206.18</v>
      </c>
      <c r="I12" s="14">
        <v>12736536.88</v>
      </c>
      <c r="J12" s="14">
        <f>'[1]Картка обліку кас. видатків 08'!$D$693</f>
        <v>12598541.790000001</v>
      </c>
      <c r="K12" s="2">
        <v>13989395.92</v>
      </c>
      <c r="L12" s="14">
        <v>5412541.76</v>
      </c>
      <c r="M12" s="2">
        <v>13516329.27</v>
      </c>
      <c r="N12" s="2">
        <v>21077726.86</v>
      </c>
      <c r="O12" s="14">
        <f>C12+D12+E12+F12+G12+H12+I12+J12+K12+L12+M12+N12</f>
        <v>158094750.25</v>
      </c>
    </row>
    <row r="13" spans="1:15" ht="16.5">
      <c r="A13" s="12">
        <v>2120</v>
      </c>
      <c r="B13" s="5" t="s">
        <v>8</v>
      </c>
      <c r="C13" s="14">
        <v>862581.26</v>
      </c>
      <c r="D13" s="14">
        <v>3101762.82</v>
      </c>
      <c r="E13" s="2">
        <v>2616316.25</v>
      </c>
      <c r="F13" s="2">
        <v>4484908.33</v>
      </c>
      <c r="G13" s="14">
        <v>3710516.6</v>
      </c>
      <c r="H13" s="2">
        <v>2771653.39</v>
      </c>
      <c r="I13" s="14">
        <v>2821959.03</v>
      </c>
      <c r="J13" s="14">
        <f>'[1]Картка обліку кас. видатків 08'!$E$693</f>
        <v>2834406.6099999994</v>
      </c>
      <c r="K13" s="2">
        <v>3126119.1</v>
      </c>
      <c r="L13" s="14">
        <v>1227363.04</v>
      </c>
      <c r="M13" s="2">
        <v>3030272.18</v>
      </c>
      <c r="N13" s="2">
        <v>4659780.08</v>
      </c>
      <c r="O13" s="14">
        <f aca="true" t="shared" si="0" ref="O13:O29">C13+D13+E13+F13+G13+H13+I13+J13+K13+L13+M13+N13</f>
        <v>35247638.69</v>
      </c>
    </row>
    <row r="14" spans="1:15" ht="16.5">
      <c r="A14" s="12">
        <v>2210</v>
      </c>
      <c r="B14" s="5" t="s">
        <v>38</v>
      </c>
      <c r="C14" s="14">
        <v>0</v>
      </c>
      <c r="D14" s="14">
        <v>27966.93</v>
      </c>
      <c r="E14" s="2">
        <v>499803.83</v>
      </c>
      <c r="F14" s="2">
        <v>166245.68</v>
      </c>
      <c r="G14" s="14">
        <v>8111.2</v>
      </c>
      <c r="H14" s="14">
        <v>417744.27</v>
      </c>
      <c r="I14" s="14">
        <v>83129.02</v>
      </c>
      <c r="J14" s="14">
        <f>'[1]Картка обліку кас. видатків 08'!$F$693</f>
        <v>253953.77</v>
      </c>
      <c r="K14" s="2">
        <v>195624.87</v>
      </c>
      <c r="L14" s="14">
        <v>340537.37</v>
      </c>
      <c r="M14" s="2">
        <v>56036.51</v>
      </c>
      <c r="N14" s="2">
        <v>330819.41</v>
      </c>
      <c r="O14" s="14">
        <f t="shared" si="0"/>
        <v>2379972.86</v>
      </c>
    </row>
    <row r="15" spans="1:15" ht="16.5">
      <c r="A15" s="12">
        <v>2220</v>
      </c>
      <c r="B15" s="5" t="s">
        <v>39</v>
      </c>
      <c r="C15" s="14">
        <v>0</v>
      </c>
      <c r="D15" s="14">
        <v>0</v>
      </c>
      <c r="E15" s="14">
        <v>28492.93</v>
      </c>
      <c r="F15" s="14">
        <v>0</v>
      </c>
      <c r="G15" s="14">
        <v>198000</v>
      </c>
      <c r="H15" s="14">
        <v>0</v>
      </c>
      <c r="I15" s="14">
        <v>0</v>
      </c>
      <c r="J15" s="14">
        <f>'[1]Картка обліку кас. видатків 08'!$G$693</f>
        <v>43496</v>
      </c>
      <c r="K15" s="14">
        <v>0</v>
      </c>
      <c r="L15" s="14">
        <v>44057.54</v>
      </c>
      <c r="M15" s="14">
        <v>0</v>
      </c>
      <c r="N15" s="14">
        <v>0</v>
      </c>
      <c r="O15" s="14">
        <f t="shared" si="0"/>
        <v>314046.47</v>
      </c>
    </row>
    <row r="16" spans="1:15" ht="16.5">
      <c r="A16" s="12">
        <v>2230</v>
      </c>
      <c r="B16" s="5" t="s">
        <v>9</v>
      </c>
      <c r="C16" s="14">
        <v>708379.67</v>
      </c>
      <c r="D16" s="14">
        <v>1190524.09</v>
      </c>
      <c r="E16" s="2">
        <v>1734908.64</v>
      </c>
      <c r="F16" s="14">
        <v>1213169.9</v>
      </c>
      <c r="G16" s="14">
        <v>1072112.7</v>
      </c>
      <c r="H16" s="14">
        <v>543657.34</v>
      </c>
      <c r="I16" s="14">
        <v>508521.94</v>
      </c>
      <c r="J16" s="14">
        <f>'[1]Картка обліку кас. видатків 08'!$H$693</f>
        <v>469546.04</v>
      </c>
      <c r="K16" s="14">
        <v>1788187.26</v>
      </c>
      <c r="L16" s="14">
        <v>1304101.03</v>
      </c>
      <c r="M16" s="2">
        <v>1706600</v>
      </c>
      <c r="N16" s="2">
        <v>1354780.39</v>
      </c>
      <c r="O16" s="14">
        <f t="shared" si="0"/>
        <v>13594489.000000002</v>
      </c>
    </row>
    <row r="17" spans="1:15" ht="16.5">
      <c r="A17" s="12">
        <v>2240</v>
      </c>
      <c r="B17" s="5" t="s">
        <v>10</v>
      </c>
      <c r="C17" s="14">
        <v>5822.21</v>
      </c>
      <c r="D17" s="14">
        <v>94384.52</v>
      </c>
      <c r="E17" s="2">
        <v>296637.39</v>
      </c>
      <c r="F17" s="2">
        <v>38114.71</v>
      </c>
      <c r="G17" s="14">
        <v>45839.13</v>
      </c>
      <c r="H17" s="2">
        <v>398415.74</v>
      </c>
      <c r="I17" s="14">
        <v>345135.99</v>
      </c>
      <c r="J17" s="14">
        <f>'[1]Картка обліку кас. видатків 08'!$I$693</f>
        <v>349676.56</v>
      </c>
      <c r="K17" s="14">
        <v>494775.88</v>
      </c>
      <c r="L17" s="14">
        <v>232615.51</v>
      </c>
      <c r="M17" s="2">
        <v>622989.7</v>
      </c>
      <c r="N17" s="2">
        <v>506620.85</v>
      </c>
      <c r="O17" s="14">
        <f t="shared" si="0"/>
        <v>3431028.19</v>
      </c>
    </row>
    <row r="18" spans="1:15" ht="16.5">
      <c r="A18" s="12">
        <v>2250</v>
      </c>
      <c r="B18" s="5" t="s">
        <v>11</v>
      </c>
      <c r="C18" s="14">
        <v>4149.88</v>
      </c>
      <c r="D18" s="14">
        <v>6711.09</v>
      </c>
      <c r="E18" s="2">
        <v>5899.57</v>
      </c>
      <c r="F18" s="14">
        <v>9179.98</v>
      </c>
      <c r="G18" s="14">
        <v>32496.5</v>
      </c>
      <c r="H18" s="2">
        <v>31025.82</v>
      </c>
      <c r="I18" s="14">
        <v>3304.11</v>
      </c>
      <c r="J18" s="14">
        <f>'[1]Картка обліку кас. видатків 08'!$K$693</f>
        <v>350</v>
      </c>
      <c r="K18" s="14">
        <v>12549.02</v>
      </c>
      <c r="L18" s="14">
        <v>12247.68</v>
      </c>
      <c r="M18" s="2">
        <v>24564.9</v>
      </c>
      <c r="N18" s="2">
        <v>43382.46</v>
      </c>
      <c r="O18" s="14">
        <f t="shared" si="0"/>
        <v>185861.00999999998</v>
      </c>
    </row>
    <row r="19" spans="1:15" ht="16.5">
      <c r="A19" s="12">
        <v>2260</v>
      </c>
      <c r="B19" s="5" t="s">
        <v>12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f t="shared" si="0"/>
        <v>0</v>
      </c>
    </row>
    <row r="20" spans="1:15" ht="16.5">
      <c r="A20" s="12">
        <v>2271</v>
      </c>
      <c r="B20" s="5" t="s">
        <v>13</v>
      </c>
      <c r="C20" s="14">
        <v>5142851.86</v>
      </c>
      <c r="D20" s="14">
        <v>5110245.68</v>
      </c>
      <c r="E20" s="2">
        <v>1849349.41</v>
      </c>
      <c r="F20" s="2">
        <v>2324667.79</v>
      </c>
      <c r="G20" s="14">
        <v>80220.22</v>
      </c>
      <c r="H20" s="14">
        <v>0</v>
      </c>
      <c r="I20" s="14">
        <v>0</v>
      </c>
      <c r="J20" s="14">
        <v>0</v>
      </c>
      <c r="K20" s="14">
        <v>0</v>
      </c>
      <c r="L20" s="14">
        <v>222176.61</v>
      </c>
      <c r="M20" s="2">
        <v>2896018.39</v>
      </c>
      <c r="N20" s="2">
        <v>4361357.67</v>
      </c>
      <c r="O20" s="14">
        <f>C20+D20+E20+F20+G20+H20+I20+J20+K20+L20+M20+N20</f>
        <v>21986887.629999995</v>
      </c>
    </row>
    <row r="21" spans="1:15" ht="16.5">
      <c r="A21" s="12">
        <v>2272</v>
      </c>
      <c r="B21" s="5" t="s">
        <v>14</v>
      </c>
      <c r="C21" s="14">
        <v>64042.25</v>
      </c>
      <c r="D21" s="14">
        <v>80626.26</v>
      </c>
      <c r="E21" s="2">
        <v>76431.32</v>
      </c>
      <c r="F21" s="2">
        <v>87854.84</v>
      </c>
      <c r="G21" s="14">
        <v>70017.61</v>
      </c>
      <c r="H21" s="2">
        <v>87360.78</v>
      </c>
      <c r="I21" s="14">
        <v>64435.66</v>
      </c>
      <c r="J21" s="14">
        <f>'[1]Картка обліку кас. видатків 08'!$M$693</f>
        <v>56786.67999999999</v>
      </c>
      <c r="K21" s="14">
        <v>61006.63</v>
      </c>
      <c r="L21" s="14">
        <v>85607.07</v>
      </c>
      <c r="M21" s="14">
        <v>77971.69</v>
      </c>
      <c r="N21" s="2">
        <v>83324.5</v>
      </c>
      <c r="O21" s="14">
        <f t="shared" si="0"/>
        <v>895465.29</v>
      </c>
    </row>
    <row r="22" spans="1:15" ht="16.5">
      <c r="A22" s="12">
        <v>2273</v>
      </c>
      <c r="B22" s="5" t="s">
        <v>15</v>
      </c>
      <c r="C22" s="14">
        <v>437399.4</v>
      </c>
      <c r="D22" s="14">
        <v>650150.19</v>
      </c>
      <c r="E22" s="2">
        <v>501704.18</v>
      </c>
      <c r="F22" s="2">
        <v>531903.21</v>
      </c>
      <c r="G22" s="14">
        <v>413272.96</v>
      </c>
      <c r="H22" s="2">
        <v>383660.56</v>
      </c>
      <c r="I22" s="14">
        <v>216893.88</v>
      </c>
      <c r="J22" s="14">
        <f>'[1]Картка обліку кас. видатків 08'!$N$693</f>
        <v>170868.34999999998</v>
      </c>
      <c r="K22" s="14">
        <v>314785.54</v>
      </c>
      <c r="L22" s="14">
        <v>446861.65</v>
      </c>
      <c r="M22" s="2">
        <v>548143.56</v>
      </c>
      <c r="N22" s="2">
        <v>596739.88</v>
      </c>
      <c r="O22" s="14">
        <f t="shared" si="0"/>
        <v>5212383.359999999</v>
      </c>
    </row>
    <row r="23" spans="1:15" ht="16.5">
      <c r="A23" s="12">
        <v>2274</v>
      </c>
      <c r="B23" s="5" t="s">
        <v>16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f t="shared" si="0"/>
        <v>0</v>
      </c>
    </row>
    <row r="24" spans="1:15" ht="16.5">
      <c r="A24" s="12">
        <v>2275</v>
      </c>
      <c r="B24" s="5" t="s">
        <v>17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f t="shared" si="0"/>
        <v>0</v>
      </c>
    </row>
    <row r="25" spans="1:15" ht="49.5">
      <c r="A25" s="13">
        <v>2282</v>
      </c>
      <c r="B25" s="6" t="s">
        <v>18</v>
      </c>
      <c r="C25" s="15">
        <v>0</v>
      </c>
      <c r="D25" s="15">
        <v>0</v>
      </c>
      <c r="E25" s="15">
        <v>0</v>
      </c>
      <c r="F25" s="15">
        <v>0</v>
      </c>
      <c r="G25" s="15">
        <v>66198.3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103326.85</v>
      </c>
      <c r="O25" s="15">
        <f t="shared" si="0"/>
        <v>169525.15000000002</v>
      </c>
    </row>
    <row r="26" spans="1:15" ht="16.5">
      <c r="A26" s="12">
        <v>2700</v>
      </c>
      <c r="B26" s="5" t="s">
        <v>19</v>
      </c>
      <c r="C26" s="14">
        <v>5430</v>
      </c>
      <c r="D26" s="14">
        <v>7240</v>
      </c>
      <c r="E26" s="14">
        <v>3620</v>
      </c>
      <c r="F26" s="14">
        <v>1810</v>
      </c>
      <c r="G26" s="14">
        <v>3620</v>
      </c>
      <c r="H26" s="14">
        <v>1810</v>
      </c>
      <c r="I26" s="14">
        <v>5430</v>
      </c>
      <c r="J26" s="14">
        <f>'[1]Картка обліку кас. видатків 08'!$Q$693</f>
        <v>10860</v>
      </c>
      <c r="K26" s="14">
        <v>0</v>
      </c>
      <c r="L26" s="14">
        <v>1810</v>
      </c>
      <c r="M26" s="14">
        <v>3620</v>
      </c>
      <c r="N26" s="14">
        <v>14480</v>
      </c>
      <c r="O26" s="14">
        <f t="shared" si="0"/>
        <v>59730</v>
      </c>
    </row>
    <row r="27" spans="1:15" ht="16.5">
      <c r="A27" s="12">
        <v>2800</v>
      </c>
      <c r="B27" s="5" t="s">
        <v>42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2400</v>
      </c>
      <c r="I27" s="14">
        <v>5280</v>
      </c>
      <c r="J27" s="14">
        <v>480</v>
      </c>
      <c r="K27" s="14">
        <v>0</v>
      </c>
      <c r="L27" s="14">
        <v>0</v>
      </c>
      <c r="M27" s="14">
        <v>0</v>
      </c>
      <c r="N27" s="14">
        <v>0</v>
      </c>
      <c r="O27" s="14">
        <f t="shared" si="0"/>
        <v>8160</v>
      </c>
    </row>
    <row r="28" spans="1:15" ht="33">
      <c r="A28" s="13">
        <v>3110</v>
      </c>
      <c r="B28" s="6" t="s">
        <v>20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f t="shared" si="0"/>
        <v>0</v>
      </c>
    </row>
    <row r="29" spans="1:15" ht="16.5">
      <c r="A29" s="12">
        <v>3132</v>
      </c>
      <c r="B29" s="5" t="s">
        <v>21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f t="shared" si="0"/>
        <v>0</v>
      </c>
    </row>
    <row r="30" spans="1:15" ht="16.5">
      <c r="A30" s="12"/>
      <c r="B30" s="5" t="s">
        <v>6</v>
      </c>
      <c r="C30" s="2">
        <f>C12+C13+C15+C16+C17+C18+C19+C20+C21+C22+C23+C24+C25+C26+C28+C29</f>
        <v>10950128.44</v>
      </c>
      <c r="D30" s="2">
        <f>D12+D13+D14+D15+D16+D17+D18+D19+D20+D21+D22+D23+D24+D25+D26+D28+D29</f>
        <v>24230896.470000003</v>
      </c>
      <c r="E30" s="2">
        <f>E12+E13+E14+E15+E16+E17+E18+E19+E20+E21+E22+E23+E24+E25+E26+E28+E29</f>
        <v>19339382.080000002</v>
      </c>
      <c r="F30" s="14">
        <f aca="true" t="shared" si="1" ref="F30:N30">F12+F13+F14+F15+F16+F17+F18+F19+F20+F21+F22+F23+F24+F25+F26+F28+F29</f>
        <v>28918237.9</v>
      </c>
      <c r="G30" s="14">
        <f t="shared" si="1"/>
        <v>22413517.99</v>
      </c>
      <c r="H30" s="14">
        <f>H12+H13+H14+H15+H16+H17+H18+H19+H20+H21+H22+H23+H24+H25+H26+H28+H29+H27</f>
        <v>17220934.08</v>
      </c>
      <c r="I30" s="14">
        <f>I12+I13+I14+I15+I16+I17+I18+I19+I20+I21+I22+I23+I24+I25+I26+I28+I29+I27</f>
        <v>16790626.509999998</v>
      </c>
      <c r="J30" s="14">
        <f>J12+J13+J14+J15+J16+J17+J18+J21+J22+J26+J27</f>
        <v>16788965.8</v>
      </c>
      <c r="K30" s="2">
        <f t="shared" si="1"/>
        <v>19982444.22</v>
      </c>
      <c r="L30" s="14">
        <f>L12+L13+L14+L15+L16+L17+L18+L19+L20+L21+L22+L23+L24+L25+L26+L28+L29</f>
        <v>9329919.26</v>
      </c>
      <c r="M30" s="14">
        <f t="shared" si="1"/>
        <v>22482546.2</v>
      </c>
      <c r="N30" s="2">
        <f t="shared" si="1"/>
        <v>33132338.95</v>
      </c>
      <c r="O30" s="14">
        <f>C30+D30+E30+F30+G30+H30+I30+J30+K30+L30+M30+N30</f>
        <v>241579937.89999998</v>
      </c>
    </row>
    <row r="31" ht="15">
      <c r="J31" s="17"/>
    </row>
    <row r="34" spans="1:11" ht="16.5">
      <c r="A34" s="3" t="s">
        <v>34</v>
      </c>
      <c r="B34" s="3"/>
      <c r="C34" s="3"/>
      <c r="D34" s="3"/>
      <c r="E34" s="3"/>
      <c r="F34" s="3"/>
      <c r="G34" s="3"/>
      <c r="H34" s="3"/>
      <c r="I34" s="3"/>
      <c r="J34" s="3" t="s">
        <v>35</v>
      </c>
      <c r="K34" s="3"/>
    </row>
    <row r="35" spans="1:2" ht="16.5">
      <c r="A35" s="3"/>
      <c r="B35" s="3"/>
    </row>
    <row r="36" spans="1:2" ht="15">
      <c r="A36" s="1"/>
      <c r="B36" s="1"/>
    </row>
    <row r="37" spans="1:2" ht="15">
      <c r="A37" s="7" t="s">
        <v>36</v>
      </c>
      <c r="B37" s="7"/>
    </row>
    <row r="38" spans="1:2" ht="15">
      <c r="A38" s="7" t="s">
        <v>37</v>
      </c>
      <c r="B38" s="7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2018-01-31T07:49:25Z</dcterms:modified>
  <cp:category/>
  <cp:version/>
  <cp:contentType/>
  <cp:contentStatus/>
</cp:coreProperties>
</file>