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3_11\"/>
    </mc:Choice>
  </mc:AlternateContent>
  <xr:revisionPtr revIDLastSave="0" documentId="8_{B8200BD9-5383-45A1-9E8D-6E732C1A1B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аспорт" sheetId="1" r:id="rId1"/>
    <sheet name="Лист1" sheetId="2" r:id="rId2"/>
  </sheets>
  <definedNames>
    <definedName name="_xlnm.Print_Area" localSheetId="0">паспорт!$A$1:$G$92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G79" i="1" s="1"/>
  <c r="G72" i="1"/>
  <c r="D53" i="1" l="1"/>
  <c r="D49" i="1"/>
  <c r="C53" i="1" l="1"/>
  <c r="C49" i="1"/>
  <c r="E52" i="1"/>
  <c r="G78" i="1"/>
  <c r="G75" i="1"/>
  <c r="G76" i="1"/>
  <c r="G74" i="1"/>
  <c r="G71" i="1"/>
  <c r="G70" i="1"/>
  <c r="G69" i="1"/>
  <c r="G68" i="1"/>
  <c r="E50" i="1"/>
  <c r="E51" i="1"/>
  <c r="E49" i="1"/>
  <c r="C54" i="1" l="1"/>
  <c r="D54" i="1"/>
  <c r="E53" i="1"/>
  <c r="E54" i="1" s="1"/>
</calcChain>
</file>

<file path=xl/sharedStrings.xml><?xml version="1.0" encoding="utf-8"?>
<sst xmlns="http://schemas.openxmlformats.org/spreadsheetml/2006/main" count="139" uniqueCount="108">
  <si>
    <t>ЗАТВЕРДЖЕНО</t>
  </si>
  <si>
    <t>(найменування головного розпорядника коштів місцевого бюджету)</t>
  </si>
  <si>
    <t>1.</t>
  </si>
  <si>
    <t>2.</t>
  </si>
  <si>
    <t>3.</t>
  </si>
  <si>
    <t>4.</t>
  </si>
  <si>
    <t>5.</t>
  </si>
  <si>
    <t>6.</t>
  </si>
  <si>
    <t>7.</t>
  </si>
  <si>
    <t>Завдання бюджетної програми: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</si>
  <si>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</si>
  <si>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</si>
  <si>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</si>
  <si>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</si>
  <si>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</si>
  <si>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</si>
  <si>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</si>
  <si>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</si>
  <si>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</si>
  <si>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</si>
  <si>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</si>
  <si>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</si>
  <si>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</si>
  <si>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</si>
  <si>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</si>
  <si>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</si>
  <si>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</si>
  <si>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</si>
  <si>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</si>
  <si>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</si>
  <si>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</si>
  <si>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</si>
  <si>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</si>
  <si>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</si>
  <si>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Наказ</t>
  </si>
  <si>
    <t>0800000</t>
  </si>
  <si>
    <t>0810000</t>
  </si>
  <si>
    <t>Затверджено</t>
  </si>
  <si>
    <t>Підстави для виконання бюджетної програми:</t>
  </si>
  <si>
    <t xml:space="preserve">Мета бюджетної програми: </t>
  </si>
  <si>
    <t>Начальник управління праці та соціального захисту населення виконкому Довгинцівської районної в місті ради</t>
  </si>
  <si>
    <t>Розрахунок до кошторису</t>
  </si>
  <si>
    <t>Відсоток виконання бюджетної програми</t>
  </si>
  <si>
    <t>Валентина Сокол</t>
  </si>
  <si>
    <t>Фінансовий відділ виконкому Довгинцівської районної в місті ради</t>
  </si>
  <si>
    <t xml:space="preserve">Начальник фінансового відділу </t>
  </si>
  <si>
    <t>Яна Зубко</t>
  </si>
  <si>
    <t>М.П.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</si>
  <si>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</si>
  <si>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</si>
  <si>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11.</t>
  </si>
  <si>
    <t>бюджетної програми місцевого бюджету на 2020 рік</t>
  </si>
  <si>
    <t>(код Програмної класифікації видатків та кредитування місцевого бюджету)</t>
  </si>
  <si>
    <t>(код за ЄДРПОУ)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</si>
  <si>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</si>
  <si>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</si>
  <si>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</si>
  <si>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</si>
  <si>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праці та соціального захисту населення виконкому Довгинцівської районної в місті ради</t>
  </si>
  <si>
    <t>Наказ Міністерства фінансів України 26.08.2014 N 836</t>
  </si>
  <si>
    <t>(у редакції наказу Міністерства фінансів України від 29 грудня 2018 року № 1209)</t>
  </si>
  <si>
    <t>ПАСПОРТ</t>
  </si>
  <si>
    <t>осіб</t>
  </si>
  <si>
    <r>
      <t>Обсяг бюджетних призначень / бюджетних асигнувань - _</t>
    </r>
    <r>
      <rPr>
        <b/>
        <u/>
        <sz val="12"/>
        <color indexed="8"/>
        <rFont val="Times New Roman"/>
        <family val="1"/>
        <charset val="204"/>
      </rPr>
      <t>10749800,00</t>
    </r>
    <r>
      <rPr>
        <b/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10501000,00</t>
    </r>
    <r>
      <rPr>
        <b/>
        <sz val="12"/>
        <color indexed="8"/>
        <rFont val="Times New Roman"/>
        <family val="1"/>
        <charset val="204"/>
      </rPr>
      <t xml:space="preserve">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248800,00</t>
    </r>
    <r>
      <rPr>
        <b/>
        <sz val="12"/>
        <color indexed="8"/>
        <rFont val="Times New Roman"/>
        <family val="1"/>
        <charset val="204"/>
      </rPr>
      <t xml:space="preserve"> гривень.</t>
    </r>
  </si>
  <si>
    <t>Наказ Міністерства фінансів України від 20.09.2017 № 793 «Про затвердження складових програмної класифікації видатків та кредитування місцевих бюджетів» зі змінами.</t>
  </si>
  <si>
    <t>Бюджетний кодекс України від 08.07.2010 № 2456-17 зі змінами.</t>
  </si>
  <si>
    <t>Реалізація державної політики, спрямованої на забезбечення соціального захисту (надання соціальних послуг) громадянам похилого віку, особам з інвалідністю на місцевому рівні</t>
  </si>
  <si>
    <t>Надання соціальних послуг догляду вдома, денного догляду  громадянам похилого віку, особам з інвалідністю  в установах соціального обслуговування системи органів праці та соціального захисту населення. Строки її реалізації: 2020-2022 роки</t>
  </si>
  <si>
    <t>Виплата заробітної плати з нарахуваннями</t>
  </si>
  <si>
    <t>Оплата за харчування підопічних</t>
  </si>
  <si>
    <t>Оплата комунальних послуг та енергоносіїв</t>
  </si>
  <si>
    <t>Інші видатки</t>
  </si>
  <si>
    <t>кількість відділень</t>
  </si>
  <si>
    <t>соціальних фахівців, які надають соціальні послуги</t>
  </si>
  <si>
    <t>видатки на утримання соціальних фахівців, які надають соціальні послуги</t>
  </si>
  <si>
    <t>чисельність осіб, забезпечених соціальним обслуговуванням (наданням соціальних послуг), в тому числі:</t>
  </si>
  <si>
    <t>кількість осіб, які отримують соціальні послуги постійно</t>
  </si>
  <si>
    <t>кількість осіб, які отримують соціальні послуги періодично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</si>
  <si>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</si>
  <si>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надання послуг соціальними фахівцями</t>
  </si>
  <si>
    <t>од.</t>
  </si>
  <si>
    <t>Статут</t>
  </si>
  <si>
    <t>Штатний розпис</t>
  </si>
  <si>
    <t>грн</t>
  </si>
  <si>
    <t>Форма № 12-соц</t>
  </si>
  <si>
    <t>грн/місяць</t>
  </si>
  <si>
    <t>Постанова КМУ від 29.12.2009 № 1417 зі змінами</t>
  </si>
  <si>
    <t>Розрахунок</t>
  </si>
  <si>
    <t>відсоток</t>
  </si>
  <si>
    <t>кількість штатних одиниць персоналу, у тому числі:</t>
  </si>
  <si>
    <t>кількість установ</t>
  </si>
  <si>
    <t>Управління праці та соціального захисту населення  виконкому Довгинцівської районної в місті ради</t>
  </si>
  <si>
    <r>
      <t>Забезпечення соціальними послугами за місцем проживання громадян, які не здатні до самообслуговування у зв</t>
    </r>
    <r>
      <rPr>
        <b/>
        <sz val="10"/>
        <color theme="1"/>
        <rFont val="Bookman Old Style"/>
        <family val="1"/>
        <charset val="204"/>
      </rPr>
      <t>’</t>
    </r>
    <r>
      <rPr>
        <b/>
        <sz val="10"/>
        <color theme="1"/>
        <rFont val="Times New Roman"/>
        <family val="1"/>
        <charset val="204"/>
      </rPr>
      <t>язку з похилим віком, хворобою, інвалідністю</t>
    </r>
  </si>
  <si>
    <t>Виконання завдань Національної програми інформатизації</t>
  </si>
  <si>
    <t>Закон України "Про Національну програму інформатизації" від 04.02.1998 № 74/98-ВР зі змінами.</t>
  </si>
  <si>
    <t>26.11.2020      №  44</t>
  </si>
  <si>
    <t>Дата погодження: 26.11.2020</t>
  </si>
  <si>
    <t>Рішення  Довгинцівської районної в місті ради від  24.12.2019  № 248  «Про районний у місті бюджет на 2020 рік» зі змінами.</t>
  </si>
  <si>
    <t>Забезпечення  соціальними послугами  за місцем проживання  громадян, які не здатні до самообслуговування  у зв’язку з похилим віком, хворобою, інвалідністю.</t>
  </si>
  <si>
    <t xml:space="preserve">Закон України «Про Державний бюджет України на 2020 рік» зі змінами. </t>
  </si>
  <si>
    <t>Закон України "Про місцеве самоврядування в Україні" від 21.05.1997  № 280/97-ВР зі змінами.</t>
  </si>
  <si>
    <t>Постанова Кабінету Міністрів України від 29.12.2009 № 1417 «Деякі питання діяльності територіальних центрів соціального обслуговування   (надання  соціальних послуг)» зі змінами.</t>
  </si>
  <si>
    <t>Постанова Кабінету Міністрів  України від 30.08.2002 № 1298 «Про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сфери» зі змінами.</t>
  </si>
  <si>
    <t>Наказ Міністерства  соціальної політики України від 12.07.2016 № 753 «Про затвердження Типового штатного нормативу чисельності   працівників територіального центру соціального обслуговування (надання соціальних послуг)».</t>
  </si>
  <si>
    <t>Наказ Міністерства праці та соціальної політики України та Міністерства охорони здоров’я України  від 05.10.2005 № 308/519 «Про впорядкування умов оплати праці працівників закладів охорони здоров’я та установ соціального захисту населення» зі змінами.</t>
  </si>
  <si>
    <t>Наказ Міністерства фінансів України 26.08.2014  № 836 «Про деякі питання запровадження програмно-цільового методу складання та виконання місцевих бюджетів» зі змінами.</t>
  </si>
  <si>
    <t>Наказ Міністерства соціальної політики України від 14.05.2018 № 688 «Про затвердження Типового переліку бюджетних програм і результативних показників їх виконання для місцевих бюджетів у галузі «Соціальний захист і соціальне забезпечення» зі змінами.</t>
  </si>
  <si>
    <t>Рішення  Довгинцівської районної в місті ради від 19.02.2016 № 30  «Про затвердження граничної чисельності працівників КУ «Територіальний центр соціального обслуговування (надання соціальних послуг) у Довгинцівському районі» Криворізької міської ради зі змінами.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</si>
</sst>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Bookman Old Style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7" fillId="0" borderId="0" xfId="1" applyFont="1" applyProtection="1"/>
    <xf numFmtId="0" fontId="1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/>
    <xf numFmtId="0" fontId="12" fillId="0" borderId="0" xfId="0" applyFont="1" applyFill="1"/>
    <xf numFmtId="0" fontId="3" fillId="0" borderId="0" xfId="0" applyFont="1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/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9" fillId="0" borderId="0" xfId="1" applyFont="1" applyProtection="1"/>
    <xf numFmtId="0" fontId="9" fillId="0" borderId="0" xfId="1" applyFont="1" applyAlignment="1" applyProtection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4" fontId="3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/>
    <xf numFmtId="0" fontId="9" fillId="0" borderId="0" xfId="1" applyFont="1" applyAlignment="1" applyProtection="1">
      <alignment horizontal="left"/>
    </xf>
    <xf numFmtId="0" fontId="9" fillId="0" borderId="3" xfId="1" applyFont="1" applyBorder="1" applyAlignment="1" applyProtection="1">
      <alignment horizontal="center" vertical="top" wrapText="1"/>
    </xf>
    <xf numFmtId="0" fontId="8" fillId="0" borderId="2" xfId="1" applyFont="1" applyBorder="1" applyAlignment="1" applyProtection="1">
      <alignment horizontal="left" vertical="top" wrapText="1"/>
      <protection locked="0"/>
    </xf>
    <xf numFmtId="0" fontId="8" fillId="0" borderId="2" xfId="1" applyFont="1" applyBorder="1" applyAlignment="1" applyProtection="1">
      <alignment horizontal="left" vertical="top"/>
      <protection locked="0"/>
    </xf>
    <xf numFmtId="0" fontId="16" fillId="0" borderId="2" xfId="0" applyFont="1" applyBorder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0" fontId="10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left" wrapText="1"/>
    </xf>
  </cellXfs>
  <cellStyles count="2">
    <cellStyle name="Обычный" xfId="0" builtinId="0"/>
    <cellStyle name="Обычный_паспорт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2"/>
  <sheetViews>
    <sheetView tabSelected="1" view="pageBreakPreview" zoomScaleNormal="100" zoomScaleSheetLayoutView="100" workbookViewId="0"/>
  </sheetViews>
  <sheetFormatPr defaultColWidth="21.5546875" defaultRowHeight="13.8" x14ac:dyDescent="0.25"/>
  <cols>
    <col min="1" max="1" width="6.5546875" style="4" customWidth="1"/>
    <col min="2" max="2" width="33.5546875" style="4" customWidth="1"/>
    <col min="3" max="16384" width="21.5546875" style="4"/>
  </cols>
  <sheetData>
    <row r="1" spans="1:14" x14ac:dyDescent="0.25">
      <c r="E1" s="31" t="s">
        <v>0</v>
      </c>
      <c r="F1" s="31"/>
      <c r="G1" s="31"/>
    </row>
    <row r="2" spans="1:14" x14ac:dyDescent="0.25">
      <c r="E2" s="49" t="s">
        <v>59</v>
      </c>
      <c r="F2" s="49"/>
      <c r="G2" s="49"/>
    </row>
    <row r="3" spans="1:14" x14ac:dyDescent="0.25">
      <c r="E3" s="32" t="s">
        <v>60</v>
      </c>
      <c r="F3" s="31"/>
      <c r="G3" s="31"/>
    </row>
    <row r="4" spans="1:14" ht="15.6" x14ac:dyDescent="0.3">
      <c r="A4" s="1"/>
      <c r="E4" s="12" t="s">
        <v>37</v>
      </c>
      <c r="F4" s="12"/>
      <c r="G4" s="12"/>
    </row>
    <row r="5" spans="1:14" ht="15.6" x14ac:dyDescent="0.3">
      <c r="A5" s="1"/>
      <c r="B5" s="1"/>
      <c r="E5" s="12" t="s">
        <v>34</v>
      </c>
      <c r="F5" s="12"/>
      <c r="G5" s="12"/>
    </row>
    <row r="6" spans="1:14" ht="33" customHeight="1" x14ac:dyDescent="0.25">
      <c r="A6" s="1"/>
      <c r="E6" s="51" t="s">
        <v>91</v>
      </c>
      <c r="F6" s="52"/>
      <c r="G6" s="52"/>
    </row>
    <row r="7" spans="1:14" ht="12" customHeight="1" x14ac:dyDescent="0.25">
      <c r="A7" s="1"/>
      <c r="E7" s="50" t="s">
        <v>1</v>
      </c>
      <c r="F7" s="50"/>
      <c r="G7" s="50"/>
    </row>
    <row r="8" spans="1:14" ht="12" customHeight="1" x14ac:dyDescent="0.25">
      <c r="A8" s="1"/>
      <c r="E8" s="56"/>
      <c r="F8" s="56"/>
      <c r="G8" s="56"/>
    </row>
    <row r="9" spans="1:14" ht="15.6" x14ac:dyDescent="0.25">
      <c r="A9" s="1"/>
      <c r="E9" s="57" t="s">
        <v>95</v>
      </c>
      <c r="F9" s="58"/>
      <c r="G9" s="58"/>
    </row>
    <row r="11" spans="1:14" ht="15.6" x14ac:dyDescent="0.25">
      <c r="A11" s="71" t="s">
        <v>61</v>
      </c>
      <c r="B11" s="71"/>
      <c r="C11" s="71"/>
      <c r="D11" s="71"/>
      <c r="E11" s="71"/>
      <c r="F11" s="71"/>
      <c r="G11" s="71"/>
      <c r="K11" s="70"/>
      <c r="L11" s="70"/>
      <c r="M11" s="70"/>
      <c r="N11" s="70"/>
    </row>
    <row r="12" spans="1:14" ht="15.6" x14ac:dyDescent="0.25">
      <c r="A12" s="71" t="s">
        <v>51</v>
      </c>
      <c r="B12" s="71"/>
      <c r="C12" s="71"/>
      <c r="D12" s="71"/>
      <c r="E12" s="71"/>
      <c r="F12" s="71"/>
      <c r="G12" s="71"/>
    </row>
    <row r="13" spans="1:14" ht="8.25" customHeight="1" x14ac:dyDescent="0.25">
      <c r="A13" s="27"/>
      <c r="B13" s="27"/>
      <c r="C13" s="27"/>
      <c r="D13" s="27"/>
      <c r="E13" s="27"/>
      <c r="F13" s="27"/>
      <c r="G13" s="27"/>
    </row>
    <row r="14" spans="1:14" ht="19.5" customHeight="1" x14ac:dyDescent="0.25">
      <c r="A14" s="72" t="s">
        <v>2</v>
      </c>
      <c r="B14" s="29" t="s">
        <v>35</v>
      </c>
      <c r="C14" s="73" t="s">
        <v>58</v>
      </c>
      <c r="D14" s="73"/>
      <c r="E14" s="73"/>
      <c r="F14" s="73"/>
      <c r="G14" s="30">
        <v>20260022</v>
      </c>
    </row>
    <row r="15" spans="1:14" ht="27.75" customHeight="1" x14ac:dyDescent="0.25">
      <c r="A15" s="72"/>
      <c r="B15" s="6" t="s">
        <v>52</v>
      </c>
      <c r="C15" s="61" t="s">
        <v>1</v>
      </c>
      <c r="D15" s="61"/>
      <c r="E15" s="61"/>
      <c r="F15" s="61"/>
      <c r="G15" s="28" t="s">
        <v>53</v>
      </c>
    </row>
    <row r="16" spans="1:14" ht="18" customHeight="1" x14ac:dyDescent="0.25">
      <c r="A16" s="72" t="s">
        <v>3</v>
      </c>
      <c r="B16" s="29" t="s">
        <v>36</v>
      </c>
      <c r="C16" s="73" t="s">
        <v>58</v>
      </c>
      <c r="D16" s="73"/>
      <c r="E16" s="73"/>
      <c r="F16" s="73"/>
      <c r="G16" s="30">
        <v>20260022</v>
      </c>
    </row>
    <row r="17" spans="1:10" ht="24" customHeight="1" x14ac:dyDescent="0.25">
      <c r="A17" s="72"/>
      <c r="B17" s="6" t="s">
        <v>52</v>
      </c>
      <c r="C17" s="56" t="s">
        <v>1</v>
      </c>
      <c r="D17" s="56"/>
      <c r="E17" s="56"/>
      <c r="F17" s="56"/>
      <c r="G17" s="28" t="s">
        <v>53</v>
      </c>
    </row>
    <row r="18" spans="1:10" ht="53.25" customHeight="1" x14ac:dyDescent="0.3">
      <c r="A18" s="72" t="s">
        <v>4</v>
      </c>
      <c r="B18" s="39">
        <v>813104</v>
      </c>
      <c r="C18" s="39">
        <v>3104</v>
      </c>
      <c r="D18" s="39">
        <v>1020</v>
      </c>
      <c r="E18" s="53" t="s">
        <v>92</v>
      </c>
      <c r="F18" s="53"/>
      <c r="G18" s="39">
        <v>4205607000</v>
      </c>
      <c r="H18" s="48"/>
      <c r="I18" s="48"/>
      <c r="J18" s="48"/>
    </row>
    <row r="19" spans="1:10" ht="45" customHeight="1" x14ac:dyDescent="0.25">
      <c r="A19" s="72"/>
      <c r="B19" s="6" t="s">
        <v>52</v>
      </c>
      <c r="C19" s="7" t="s">
        <v>54</v>
      </c>
      <c r="D19" s="26" t="s">
        <v>55</v>
      </c>
      <c r="E19" s="61" t="s">
        <v>56</v>
      </c>
      <c r="F19" s="61"/>
      <c r="G19" s="26" t="s">
        <v>57</v>
      </c>
    </row>
    <row r="20" spans="1:10" ht="36.75" customHeight="1" x14ac:dyDescent="0.25">
      <c r="A20" s="19" t="s">
        <v>5</v>
      </c>
      <c r="B20" s="60" t="s">
        <v>63</v>
      </c>
      <c r="C20" s="60"/>
      <c r="D20" s="60"/>
      <c r="E20" s="60"/>
      <c r="F20" s="60"/>
      <c r="G20" s="60"/>
    </row>
    <row r="21" spans="1:10" ht="14.25" customHeight="1" x14ac:dyDescent="0.25">
      <c r="A21" s="19" t="s">
        <v>6</v>
      </c>
      <c r="B21" s="60" t="s">
        <v>38</v>
      </c>
      <c r="C21" s="60"/>
      <c r="D21" s="60"/>
      <c r="E21" s="60"/>
      <c r="F21" s="60"/>
      <c r="G21" s="60"/>
    </row>
    <row r="22" spans="1:10" ht="14.25" customHeight="1" x14ac:dyDescent="0.25">
      <c r="A22" s="2"/>
      <c r="B22" s="54" t="s">
        <v>65</v>
      </c>
      <c r="C22" s="54"/>
      <c r="D22" s="54"/>
      <c r="E22" s="54"/>
      <c r="F22" s="54"/>
      <c r="G22" s="54"/>
    </row>
    <row r="23" spans="1:10" ht="14.25" customHeight="1" x14ac:dyDescent="0.25">
      <c r="A23" s="2"/>
      <c r="B23" s="54" t="s">
        <v>99</v>
      </c>
      <c r="C23" s="54"/>
      <c r="D23" s="54"/>
      <c r="E23" s="54"/>
      <c r="F23" s="54"/>
      <c r="G23" s="54"/>
    </row>
    <row r="24" spans="1:10" ht="15.6" x14ac:dyDescent="0.25">
      <c r="A24" s="2"/>
      <c r="B24" s="54" t="s">
        <v>100</v>
      </c>
      <c r="C24" s="54"/>
      <c r="D24" s="54"/>
      <c r="E24" s="54"/>
      <c r="F24" s="54"/>
      <c r="G24" s="54"/>
    </row>
    <row r="25" spans="1:10" ht="14.25" customHeight="1" x14ac:dyDescent="0.25">
      <c r="A25" s="2"/>
      <c r="B25" s="59" t="s">
        <v>94</v>
      </c>
      <c r="C25" s="59"/>
      <c r="D25" s="59"/>
      <c r="E25" s="59"/>
      <c r="F25" s="59"/>
      <c r="G25" s="59"/>
    </row>
    <row r="26" spans="1:10" ht="24.75" customHeight="1" x14ac:dyDescent="0.25">
      <c r="A26" s="2"/>
      <c r="B26" s="54" t="s">
        <v>101</v>
      </c>
      <c r="C26" s="54"/>
      <c r="D26" s="54"/>
      <c r="E26" s="54"/>
      <c r="F26" s="54"/>
      <c r="G26" s="54"/>
    </row>
    <row r="27" spans="1:10" ht="26.25" customHeight="1" x14ac:dyDescent="0.25">
      <c r="A27" s="2"/>
      <c r="B27" s="54" t="s">
        <v>102</v>
      </c>
      <c r="C27" s="54"/>
      <c r="D27" s="54"/>
      <c r="E27" s="54"/>
      <c r="F27" s="54"/>
      <c r="G27" s="54"/>
    </row>
    <row r="28" spans="1:10" ht="27.75" customHeight="1" x14ac:dyDescent="0.25">
      <c r="A28" s="2"/>
      <c r="B28" s="55" t="s">
        <v>103</v>
      </c>
      <c r="C28" s="55"/>
      <c r="D28" s="55"/>
      <c r="E28" s="55"/>
      <c r="F28" s="55"/>
      <c r="G28" s="55"/>
    </row>
    <row r="29" spans="1:10" ht="25.5" customHeight="1" x14ac:dyDescent="0.25">
      <c r="A29" s="2"/>
      <c r="B29" s="54" t="s">
        <v>104</v>
      </c>
      <c r="C29" s="54"/>
      <c r="D29" s="54"/>
      <c r="E29" s="54"/>
      <c r="F29" s="54"/>
      <c r="G29" s="54"/>
    </row>
    <row r="30" spans="1:10" ht="15.6" x14ac:dyDescent="0.25">
      <c r="A30" s="2"/>
      <c r="B30" s="54" t="s">
        <v>105</v>
      </c>
      <c r="C30" s="54"/>
      <c r="D30" s="54"/>
      <c r="E30" s="54"/>
      <c r="F30" s="54"/>
      <c r="G30" s="54"/>
    </row>
    <row r="31" spans="1:10" ht="27" customHeight="1" x14ac:dyDescent="0.25">
      <c r="A31" s="2"/>
      <c r="B31" s="54" t="s">
        <v>106</v>
      </c>
      <c r="C31" s="54"/>
      <c r="D31" s="54"/>
      <c r="E31" s="54"/>
      <c r="F31" s="54"/>
      <c r="G31" s="54"/>
    </row>
    <row r="32" spans="1:10" ht="15.6" x14ac:dyDescent="0.25">
      <c r="A32" s="2"/>
      <c r="B32" s="54" t="s">
        <v>64</v>
      </c>
      <c r="C32" s="54"/>
      <c r="D32" s="54"/>
      <c r="E32" s="54"/>
      <c r="F32" s="54"/>
      <c r="G32" s="54"/>
    </row>
    <row r="33" spans="1:7" ht="27.75" customHeight="1" x14ac:dyDescent="0.25">
      <c r="A33" s="2"/>
      <c r="B33" s="54" t="s">
        <v>107</v>
      </c>
      <c r="C33" s="54"/>
      <c r="D33" s="54"/>
      <c r="E33" s="54"/>
      <c r="F33" s="54"/>
      <c r="G33" s="54"/>
    </row>
    <row r="34" spans="1:7" ht="15.6" x14ac:dyDescent="0.25">
      <c r="A34" s="2"/>
      <c r="B34" s="65" t="s">
        <v>97</v>
      </c>
      <c r="C34" s="65"/>
      <c r="D34" s="65"/>
      <c r="E34" s="65"/>
      <c r="F34" s="65"/>
      <c r="G34" s="65"/>
    </row>
    <row r="35" spans="1:7" ht="25.5" customHeight="1" x14ac:dyDescent="0.25">
      <c r="A35" s="19" t="s">
        <v>7</v>
      </c>
      <c r="B35" s="60" t="s">
        <v>48</v>
      </c>
      <c r="C35" s="60"/>
      <c r="D35" s="60"/>
      <c r="E35" s="60"/>
      <c r="F35" s="60"/>
      <c r="G35" s="60"/>
    </row>
    <row r="36" spans="1:7" ht="15.75" customHeight="1" x14ac:dyDescent="0.25">
      <c r="A36" s="8" t="s">
        <v>10</v>
      </c>
      <c r="B36" s="62" t="s">
        <v>49</v>
      </c>
      <c r="C36" s="62"/>
      <c r="D36" s="62"/>
      <c r="E36" s="62"/>
      <c r="F36" s="62"/>
      <c r="G36" s="62"/>
    </row>
    <row r="37" spans="1:7" ht="31.5" customHeight="1" x14ac:dyDescent="0.25">
      <c r="A37" s="8">
        <v>1</v>
      </c>
      <c r="B37" s="66" t="s">
        <v>66</v>
      </c>
      <c r="C37" s="67"/>
      <c r="D37" s="67"/>
      <c r="E37" s="67"/>
      <c r="F37" s="67"/>
      <c r="G37" s="68"/>
    </row>
    <row r="38" spans="1:7" ht="15" customHeight="1" x14ac:dyDescent="0.25">
      <c r="A38" s="23"/>
      <c r="B38" s="24"/>
      <c r="C38" s="24"/>
      <c r="D38" s="24"/>
      <c r="E38" s="24"/>
      <c r="F38" s="24"/>
      <c r="G38" s="24"/>
    </row>
    <row r="39" spans="1:7" ht="26.25" customHeight="1" x14ac:dyDescent="0.25">
      <c r="A39" s="19" t="s">
        <v>8</v>
      </c>
      <c r="B39" s="60" t="s">
        <v>39</v>
      </c>
      <c r="C39" s="60"/>
      <c r="D39" s="60"/>
      <c r="E39" s="60"/>
      <c r="F39" s="60"/>
      <c r="G39" s="60"/>
    </row>
    <row r="40" spans="1:7" ht="31.5" customHeight="1" x14ac:dyDescent="0.25">
      <c r="A40" s="19"/>
      <c r="B40" s="63" t="s">
        <v>67</v>
      </c>
      <c r="C40" s="63"/>
      <c r="D40" s="63"/>
      <c r="E40" s="63"/>
      <c r="F40" s="63"/>
      <c r="G40" s="63"/>
    </row>
    <row r="41" spans="1:7" ht="19.5" customHeight="1" x14ac:dyDescent="0.25">
      <c r="A41" s="19" t="s">
        <v>12</v>
      </c>
      <c r="B41" s="69" t="s">
        <v>9</v>
      </c>
      <c r="C41" s="69"/>
      <c r="D41" s="69"/>
    </row>
    <row r="42" spans="1:7" ht="15.6" x14ac:dyDescent="0.25">
      <c r="A42" s="8" t="s">
        <v>10</v>
      </c>
      <c r="B42" s="62" t="s">
        <v>11</v>
      </c>
      <c r="C42" s="62"/>
      <c r="D42" s="62"/>
      <c r="E42" s="62"/>
      <c r="F42" s="62"/>
      <c r="G42" s="62"/>
    </row>
    <row r="43" spans="1:7" ht="31.5" customHeight="1" x14ac:dyDescent="0.25">
      <c r="A43" s="8">
        <v>1</v>
      </c>
      <c r="B43" s="66" t="s">
        <v>98</v>
      </c>
      <c r="C43" s="67"/>
      <c r="D43" s="67"/>
      <c r="E43" s="67"/>
      <c r="F43" s="67"/>
      <c r="G43" s="68"/>
    </row>
    <row r="44" spans="1:7" ht="16.5" hidden="1" customHeight="1" x14ac:dyDescent="0.3">
      <c r="A44" s="3"/>
    </row>
    <row r="45" spans="1:7" ht="15.6" x14ac:dyDescent="0.25">
      <c r="A45" s="19" t="s">
        <v>19</v>
      </c>
      <c r="B45" s="60" t="s">
        <v>13</v>
      </c>
      <c r="C45" s="60"/>
      <c r="D45" s="60"/>
      <c r="E45" s="60"/>
      <c r="F45" s="60"/>
      <c r="G45" s="60"/>
    </row>
    <row r="46" spans="1:7" ht="16.5" customHeight="1" x14ac:dyDescent="0.25">
      <c r="A46" s="11"/>
      <c r="B46" s="1"/>
      <c r="E46" s="13" t="s">
        <v>14</v>
      </c>
      <c r="F46" s="13"/>
    </row>
    <row r="47" spans="1:7" ht="31.2" x14ac:dyDescent="0.25">
      <c r="A47" s="8" t="s">
        <v>10</v>
      </c>
      <c r="B47" s="8" t="s">
        <v>15</v>
      </c>
      <c r="C47" s="8" t="s">
        <v>16</v>
      </c>
      <c r="D47" s="45" t="s">
        <v>17</v>
      </c>
      <c r="E47" s="8" t="s">
        <v>18</v>
      </c>
    </row>
    <row r="48" spans="1:7" ht="15.6" x14ac:dyDescent="0.25">
      <c r="A48" s="8">
        <v>1</v>
      </c>
      <c r="B48" s="8">
        <v>2</v>
      </c>
      <c r="C48" s="8">
        <v>3</v>
      </c>
      <c r="D48" s="45">
        <v>4</v>
      </c>
      <c r="E48" s="8">
        <v>5</v>
      </c>
    </row>
    <row r="49" spans="1:7" ht="27" customHeight="1" x14ac:dyDescent="0.25">
      <c r="A49" s="8">
        <v>1</v>
      </c>
      <c r="B49" s="14" t="s">
        <v>68</v>
      </c>
      <c r="C49" s="42">
        <f>8041945+1825210</f>
        <v>9867155</v>
      </c>
      <c r="D49" s="46">
        <f>236520</f>
        <v>236520</v>
      </c>
      <c r="E49" s="42">
        <f>SUM(C49:D49)</f>
        <v>10103675</v>
      </c>
    </row>
    <row r="50" spans="1:7" ht="15.6" x14ac:dyDescent="0.25">
      <c r="A50" s="33">
        <v>2</v>
      </c>
      <c r="B50" s="14" t="s">
        <v>69</v>
      </c>
      <c r="C50" s="42">
        <v>95180</v>
      </c>
      <c r="D50" s="46"/>
      <c r="E50" s="42">
        <f t="shared" ref="E50:E52" si="0">SUM(C50:D50)</f>
        <v>95180</v>
      </c>
    </row>
    <row r="51" spans="1:7" ht="25.5" customHeight="1" x14ac:dyDescent="0.25">
      <c r="A51" s="33">
        <v>3</v>
      </c>
      <c r="B51" s="14" t="s">
        <v>70</v>
      </c>
      <c r="C51" s="42">
        <v>282410</v>
      </c>
      <c r="D51" s="46">
        <v>7920</v>
      </c>
      <c r="E51" s="42">
        <f t="shared" si="0"/>
        <v>290330</v>
      </c>
    </row>
    <row r="52" spans="1:7" ht="26.4" x14ac:dyDescent="0.25">
      <c r="A52" s="8">
        <v>4</v>
      </c>
      <c r="B52" s="14" t="s">
        <v>93</v>
      </c>
      <c r="C52" s="43">
        <v>19750</v>
      </c>
      <c r="D52" s="46">
        <v>500</v>
      </c>
      <c r="E52" s="42">
        <f t="shared" si="0"/>
        <v>20250</v>
      </c>
    </row>
    <row r="53" spans="1:7" ht="15.6" x14ac:dyDescent="0.25">
      <c r="A53" s="38">
        <v>5</v>
      </c>
      <c r="B53" s="14" t="s">
        <v>71</v>
      </c>
      <c r="C53" s="43">
        <f>93603+3295+148881+1296+9180-19750</f>
        <v>236505</v>
      </c>
      <c r="D53" s="46">
        <f>3860</f>
        <v>3860</v>
      </c>
      <c r="E53" s="42">
        <f t="shared" ref="E53" si="1">SUM(C53:D53)</f>
        <v>240365</v>
      </c>
      <c r="F53" s="40"/>
    </row>
    <row r="54" spans="1:7" ht="15.6" x14ac:dyDescent="0.25">
      <c r="A54" s="62" t="s">
        <v>18</v>
      </c>
      <c r="B54" s="62"/>
      <c r="C54" s="42">
        <f>C49+C50+C51+C52+C53</f>
        <v>10501000</v>
      </c>
      <c r="D54" s="47">
        <f t="shared" ref="D54:E54" si="2">D49+D50+D51+D52+D53</f>
        <v>248800</v>
      </c>
      <c r="E54" s="42">
        <f t="shared" si="2"/>
        <v>10749800</v>
      </c>
    </row>
    <row r="55" spans="1:7" ht="15" customHeight="1" x14ac:dyDescent="0.3">
      <c r="A55" s="3"/>
    </row>
    <row r="56" spans="1:7" ht="15.6" x14ac:dyDescent="0.25">
      <c r="A56" s="19" t="s">
        <v>22</v>
      </c>
      <c r="B56" s="60" t="s">
        <v>20</v>
      </c>
      <c r="C56" s="60"/>
      <c r="D56" s="60"/>
      <c r="E56" s="60"/>
      <c r="F56" s="60"/>
      <c r="G56" s="60"/>
    </row>
    <row r="57" spans="1:7" ht="15.6" x14ac:dyDescent="0.25">
      <c r="A57" s="1"/>
      <c r="E57" s="13" t="s">
        <v>14</v>
      </c>
    </row>
    <row r="58" spans="1:7" ht="31.2" x14ac:dyDescent="0.25">
      <c r="A58" s="8" t="s">
        <v>10</v>
      </c>
      <c r="B58" s="8" t="s">
        <v>21</v>
      </c>
      <c r="C58" s="8" t="s">
        <v>16</v>
      </c>
      <c r="D58" s="8" t="s">
        <v>17</v>
      </c>
      <c r="E58" s="8" t="s">
        <v>18</v>
      </c>
    </row>
    <row r="59" spans="1:7" ht="15.6" x14ac:dyDescent="0.25">
      <c r="A59" s="25">
        <v>1</v>
      </c>
      <c r="B59" s="8">
        <v>2</v>
      </c>
      <c r="C59" s="8">
        <v>3</v>
      </c>
      <c r="D59" s="8">
        <v>4</v>
      </c>
      <c r="E59" s="8">
        <v>5</v>
      </c>
    </row>
    <row r="60" spans="1:7" ht="15.6" x14ac:dyDescent="0.25">
      <c r="A60" s="25"/>
      <c r="B60" s="16"/>
      <c r="C60" s="15"/>
      <c r="D60" s="15"/>
      <c r="E60" s="15"/>
    </row>
    <row r="61" spans="1:7" ht="15.6" x14ac:dyDescent="0.25">
      <c r="A61" s="25"/>
      <c r="B61" s="9" t="s">
        <v>18</v>
      </c>
      <c r="C61" s="15"/>
      <c r="D61" s="15"/>
      <c r="E61" s="15"/>
    </row>
    <row r="62" spans="1:7" ht="11.25" customHeight="1" x14ac:dyDescent="0.3">
      <c r="A62" s="3"/>
    </row>
    <row r="63" spans="1:7" ht="15.6" x14ac:dyDescent="0.25">
      <c r="A63" s="19" t="s">
        <v>50</v>
      </c>
      <c r="B63" s="60" t="s">
        <v>23</v>
      </c>
      <c r="C63" s="60"/>
      <c r="D63" s="60"/>
      <c r="E63" s="60"/>
      <c r="F63" s="60"/>
      <c r="G63" s="60"/>
    </row>
    <row r="64" spans="1:7" ht="24.75" hidden="1" customHeight="1" x14ac:dyDescent="0.3">
      <c r="A64" s="3"/>
    </row>
    <row r="65" spans="1:8" ht="46.5" customHeight="1" x14ac:dyDescent="0.25">
      <c r="A65" s="8" t="s">
        <v>10</v>
      </c>
      <c r="B65" s="8" t="s">
        <v>24</v>
      </c>
      <c r="C65" s="8" t="s">
        <v>25</v>
      </c>
      <c r="D65" s="8" t="s">
        <v>26</v>
      </c>
      <c r="E65" s="8" t="s">
        <v>16</v>
      </c>
      <c r="F65" s="8" t="s">
        <v>17</v>
      </c>
      <c r="G65" s="8" t="s">
        <v>18</v>
      </c>
    </row>
    <row r="66" spans="1:8" ht="15.6" x14ac:dyDescent="0.25">
      <c r="A66" s="8">
        <v>1</v>
      </c>
      <c r="B66" s="8">
        <v>2</v>
      </c>
      <c r="C66" s="8">
        <v>3</v>
      </c>
      <c r="D66" s="8">
        <v>4</v>
      </c>
      <c r="E66" s="8">
        <v>5</v>
      </c>
      <c r="F66" s="8">
        <v>6</v>
      </c>
      <c r="G66" s="8">
        <v>7</v>
      </c>
    </row>
    <row r="67" spans="1:8" ht="15.6" x14ac:dyDescent="0.25">
      <c r="A67" s="8">
        <v>1</v>
      </c>
      <c r="B67" s="9" t="s">
        <v>27</v>
      </c>
      <c r="C67" s="33"/>
      <c r="D67" s="8"/>
      <c r="E67" s="8"/>
      <c r="F67" s="8"/>
      <c r="G67" s="8"/>
    </row>
    <row r="68" spans="1:8" ht="15.6" x14ac:dyDescent="0.25">
      <c r="A68" s="8"/>
      <c r="B68" s="16" t="s">
        <v>90</v>
      </c>
      <c r="C68" s="17" t="s">
        <v>80</v>
      </c>
      <c r="D68" s="17" t="s">
        <v>81</v>
      </c>
      <c r="E68" s="18">
        <v>1</v>
      </c>
      <c r="F68" s="18">
        <v>0</v>
      </c>
      <c r="G68" s="18">
        <f>SUM(E68:F68)</f>
        <v>1</v>
      </c>
    </row>
    <row r="69" spans="1:8" ht="15.6" x14ac:dyDescent="0.25">
      <c r="A69" s="33"/>
      <c r="B69" s="16" t="s">
        <v>72</v>
      </c>
      <c r="C69" s="17" t="s">
        <v>80</v>
      </c>
      <c r="D69" s="17" t="s">
        <v>81</v>
      </c>
      <c r="E69" s="18">
        <v>2</v>
      </c>
      <c r="F69" s="18">
        <v>0</v>
      </c>
      <c r="G69" s="18">
        <f>SUM(E69:F69)</f>
        <v>2</v>
      </c>
    </row>
    <row r="70" spans="1:8" ht="29.25" customHeight="1" x14ac:dyDescent="0.25">
      <c r="A70" s="33"/>
      <c r="B70" s="16" t="s">
        <v>89</v>
      </c>
      <c r="C70" s="17" t="s">
        <v>80</v>
      </c>
      <c r="D70" s="17" t="s">
        <v>82</v>
      </c>
      <c r="E70" s="37">
        <v>119.5</v>
      </c>
      <c r="F70" s="37">
        <v>3</v>
      </c>
      <c r="G70" s="37">
        <f>SUM(E70:F70)</f>
        <v>122.5</v>
      </c>
    </row>
    <row r="71" spans="1:8" ht="30.75" customHeight="1" x14ac:dyDescent="0.25">
      <c r="A71" s="33"/>
      <c r="B71" s="16" t="s">
        <v>73</v>
      </c>
      <c r="C71" s="44" t="s">
        <v>80</v>
      </c>
      <c r="D71" s="17" t="s">
        <v>82</v>
      </c>
      <c r="E71" s="37">
        <v>91</v>
      </c>
      <c r="F71" s="37">
        <v>3</v>
      </c>
      <c r="G71" s="37">
        <f>SUM(E71:F71)</f>
        <v>94</v>
      </c>
    </row>
    <row r="72" spans="1:8" ht="31.5" customHeight="1" x14ac:dyDescent="0.25">
      <c r="A72" s="33"/>
      <c r="B72" s="16" t="s">
        <v>74</v>
      </c>
      <c r="C72" s="17" t="s">
        <v>83</v>
      </c>
      <c r="D72" s="17" t="s">
        <v>41</v>
      </c>
      <c r="E72" s="41">
        <v>7344545</v>
      </c>
      <c r="F72" s="41">
        <v>236520</v>
      </c>
      <c r="G72" s="15">
        <f>SUM(E72:F72)</f>
        <v>7581065</v>
      </c>
    </row>
    <row r="73" spans="1:8" ht="15.75" customHeight="1" x14ac:dyDescent="0.25">
      <c r="A73" s="8">
        <v>2</v>
      </c>
      <c r="B73" s="9" t="s">
        <v>28</v>
      </c>
      <c r="C73" s="17"/>
      <c r="D73" s="8"/>
      <c r="E73" s="8"/>
      <c r="F73" s="8"/>
      <c r="G73" s="8"/>
    </row>
    <row r="74" spans="1:8" ht="44.25" customHeight="1" x14ac:dyDescent="0.25">
      <c r="A74" s="33"/>
      <c r="B74" s="16" t="s">
        <v>75</v>
      </c>
      <c r="C74" s="17" t="s">
        <v>62</v>
      </c>
      <c r="D74" s="17" t="s">
        <v>84</v>
      </c>
      <c r="E74" s="45">
        <v>1830</v>
      </c>
      <c r="F74" s="33">
        <v>0</v>
      </c>
      <c r="G74" s="33">
        <f>SUM(E74:F74)</f>
        <v>1830</v>
      </c>
    </row>
    <row r="75" spans="1:8" ht="30" customHeight="1" x14ac:dyDescent="0.25">
      <c r="A75" s="33"/>
      <c r="B75" s="16" t="s">
        <v>76</v>
      </c>
      <c r="C75" s="17" t="s">
        <v>62</v>
      </c>
      <c r="D75" s="17" t="s">
        <v>84</v>
      </c>
      <c r="E75" s="33">
        <v>984</v>
      </c>
      <c r="F75" s="33">
        <v>0</v>
      </c>
      <c r="G75" s="33">
        <f t="shared" ref="G75:G76" si="3">SUM(E75:F75)</f>
        <v>984</v>
      </c>
    </row>
    <row r="76" spans="1:8" ht="27" customHeight="1" x14ac:dyDescent="0.25">
      <c r="A76" s="9"/>
      <c r="B76" s="16" t="s">
        <v>77</v>
      </c>
      <c r="C76" s="17" t="s">
        <v>62</v>
      </c>
      <c r="D76" s="17" t="s">
        <v>84</v>
      </c>
      <c r="E76" s="8">
        <v>846</v>
      </c>
      <c r="F76" s="8">
        <v>0</v>
      </c>
      <c r="G76" s="33">
        <f t="shared" si="3"/>
        <v>846</v>
      </c>
    </row>
    <row r="77" spans="1:8" ht="15.75" customHeight="1" x14ac:dyDescent="0.25">
      <c r="A77" s="8">
        <v>3</v>
      </c>
      <c r="B77" s="9" t="s">
        <v>29</v>
      </c>
      <c r="C77" s="17"/>
      <c r="D77" s="8"/>
      <c r="E77" s="8"/>
      <c r="F77" s="8"/>
      <c r="G77" s="8"/>
    </row>
    <row r="78" spans="1:8" ht="45.75" customHeight="1" x14ac:dyDescent="0.25">
      <c r="A78" s="33"/>
      <c r="B78" s="16" t="s">
        <v>78</v>
      </c>
      <c r="C78" s="17" t="s">
        <v>62</v>
      </c>
      <c r="D78" s="17" t="s">
        <v>86</v>
      </c>
      <c r="E78" s="33">
        <v>11</v>
      </c>
      <c r="F78" s="33">
        <v>0</v>
      </c>
      <c r="G78" s="33">
        <f>SUM(E78:F78)</f>
        <v>11</v>
      </c>
    </row>
    <row r="79" spans="1:8" ht="30.75" customHeight="1" x14ac:dyDescent="0.25">
      <c r="A79" s="8"/>
      <c r="B79" s="16" t="s">
        <v>79</v>
      </c>
      <c r="C79" s="17" t="s">
        <v>85</v>
      </c>
      <c r="D79" s="17" t="s">
        <v>87</v>
      </c>
      <c r="E79" s="41">
        <f>E72/E74/12+0.55</f>
        <v>335.00104735883428</v>
      </c>
      <c r="F79" s="41">
        <v>0</v>
      </c>
      <c r="G79" s="41">
        <f>SUM(E79:F79)</f>
        <v>335.00104735883428</v>
      </c>
      <c r="H79" s="20"/>
    </row>
    <row r="80" spans="1:8" ht="15.6" x14ac:dyDescent="0.25">
      <c r="A80" s="8">
        <v>4</v>
      </c>
      <c r="B80" s="9" t="s">
        <v>30</v>
      </c>
      <c r="C80" s="17"/>
      <c r="D80" s="8"/>
      <c r="E80" s="8"/>
      <c r="F80" s="8"/>
      <c r="G80" s="8"/>
    </row>
    <row r="81" spans="1:7" ht="27.75" customHeight="1" x14ac:dyDescent="0.25">
      <c r="A81" s="9"/>
      <c r="B81" s="16" t="s">
        <v>42</v>
      </c>
      <c r="C81" s="17" t="s">
        <v>88</v>
      </c>
      <c r="D81" s="17"/>
      <c r="E81" s="8">
        <v>100</v>
      </c>
      <c r="F81" s="8">
        <v>0</v>
      </c>
      <c r="G81" s="8">
        <v>100</v>
      </c>
    </row>
    <row r="82" spans="1:7" ht="15.75" customHeight="1" x14ac:dyDescent="0.25">
      <c r="A82" s="34"/>
      <c r="B82" s="35"/>
      <c r="C82" s="23"/>
      <c r="D82" s="36"/>
      <c r="E82" s="23"/>
      <c r="F82" s="23"/>
      <c r="G82" s="23"/>
    </row>
    <row r="83" spans="1:7" ht="15.75" customHeight="1" x14ac:dyDescent="0.25">
      <c r="A83" s="63" t="s">
        <v>40</v>
      </c>
      <c r="B83" s="63"/>
      <c r="C83" s="63"/>
      <c r="D83" s="1"/>
    </row>
    <row r="84" spans="1:7" ht="21" customHeight="1" x14ac:dyDescent="0.25">
      <c r="A84" s="63"/>
      <c r="B84" s="63"/>
      <c r="C84" s="63"/>
      <c r="D84" s="11"/>
      <c r="E84" s="10"/>
      <c r="F84" s="64" t="s">
        <v>43</v>
      </c>
      <c r="G84" s="64"/>
    </row>
    <row r="85" spans="1:7" ht="10.5" customHeight="1" x14ac:dyDescent="0.25">
      <c r="A85" s="5"/>
      <c r="B85" s="2"/>
      <c r="D85" s="6" t="s">
        <v>31</v>
      </c>
      <c r="F85" s="61" t="s">
        <v>32</v>
      </c>
      <c r="G85" s="61"/>
    </row>
    <row r="86" spans="1:7" ht="15.6" x14ac:dyDescent="0.25">
      <c r="A86" s="63" t="s">
        <v>33</v>
      </c>
      <c r="B86" s="63"/>
      <c r="C86" s="2"/>
      <c r="D86" s="2"/>
    </row>
    <row r="87" spans="1:7" ht="15.75" customHeight="1" x14ac:dyDescent="0.25">
      <c r="A87" s="63" t="s">
        <v>44</v>
      </c>
      <c r="B87" s="63"/>
      <c r="C87" s="63"/>
      <c r="D87" s="63"/>
    </row>
    <row r="88" spans="1:7" ht="21" customHeight="1" x14ac:dyDescent="0.25">
      <c r="A88" s="63" t="s">
        <v>45</v>
      </c>
      <c r="B88" s="63"/>
      <c r="C88" s="63"/>
      <c r="D88" s="11"/>
      <c r="E88" s="10"/>
      <c r="F88" s="64" t="s">
        <v>46</v>
      </c>
      <c r="G88" s="64"/>
    </row>
    <row r="89" spans="1:7" ht="11.25" customHeight="1" x14ac:dyDescent="0.25">
      <c r="A89" s="1"/>
      <c r="B89" s="2"/>
      <c r="C89" s="2"/>
      <c r="D89" s="6" t="s">
        <v>31</v>
      </c>
      <c r="F89" s="61" t="s">
        <v>32</v>
      </c>
      <c r="G89" s="61"/>
    </row>
    <row r="90" spans="1:7" x14ac:dyDescent="0.25">
      <c r="A90" s="21" t="s">
        <v>96</v>
      </c>
      <c r="B90" s="22"/>
    </row>
    <row r="91" spans="1:7" ht="3" customHeight="1" x14ac:dyDescent="0.25"/>
    <row r="92" spans="1:7" x14ac:dyDescent="0.25">
      <c r="A92" s="4" t="s">
        <v>47</v>
      </c>
    </row>
  </sheetData>
  <sheetProtection formatCells="0" formatRows="0" insertRows="0" deleteRows="0" selectLockedCells="1"/>
  <mergeCells count="52">
    <mergeCell ref="K11:N11"/>
    <mergeCell ref="E19:F19"/>
    <mergeCell ref="A12:G12"/>
    <mergeCell ref="A14:A15"/>
    <mergeCell ref="A18:A19"/>
    <mergeCell ref="C14:F14"/>
    <mergeCell ref="C15:F15"/>
    <mergeCell ref="C16:F16"/>
    <mergeCell ref="A11:G11"/>
    <mergeCell ref="A16:A17"/>
    <mergeCell ref="C17:F17"/>
    <mergeCell ref="B63:G63"/>
    <mergeCell ref="B34:G34"/>
    <mergeCell ref="B45:G45"/>
    <mergeCell ref="B42:G42"/>
    <mergeCell ref="B43:G43"/>
    <mergeCell ref="B40:G40"/>
    <mergeCell ref="B36:G36"/>
    <mergeCell ref="B41:D41"/>
    <mergeCell ref="B37:G37"/>
    <mergeCell ref="B20:G20"/>
    <mergeCell ref="B21:G21"/>
    <mergeCell ref="B22:G22"/>
    <mergeCell ref="F89:G89"/>
    <mergeCell ref="B27:G27"/>
    <mergeCell ref="B39:G39"/>
    <mergeCell ref="A54:B54"/>
    <mergeCell ref="F85:G85"/>
    <mergeCell ref="A83:C84"/>
    <mergeCell ref="F88:G88"/>
    <mergeCell ref="A86:B86"/>
    <mergeCell ref="A87:D87"/>
    <mergeCell ref="A88:C88"/>
    <mergeCell ref="F84:G84"/>
    <mergeCell ref="B56:G56"/>
    <mergeCell ref="B35:G35"/>
    <mergeCell ref="E2:G2"/>
    <mergeCell ref="E7:G7"/>
    <mergeCell ref="E6:G6"/>
    <mergeCell ref="E18:F18"/>
    <mergeCell ref="B33:G33"/>
    <mergeCell ref="B28:G28"/>
    <mergeCell ref="B32:G32"/>
    <mergeCell ref="E8:G8"/>
    <mergeCell ref="E9:G9"/>
    <mergeCell ref="B26:G26"/>
    <mergeCell ref="B30:G30"/>
    <mergeCell ref="B31:G31"/>
    <mergeCell ref="B25:G25"/>
    <mergeCell ref="B23:G23"/>
    <mergeCell ref="B24:G24"/>
    <mergeCell ref="B29:G29"/>
  </mergeCells>
  <phoneticPr fontId="5" type="noConversion"/>
  <pageMargins left="0.19685039370078741" right="0.15748031496062992" top="0.51181102362204722" bottom="0.27559055118110237" header="0.31496062992125984" footer="0.31496062992125984"/>
  <pageSetup paperSize="9" scale="83" fitToHeight="3" orientation="landscape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Лист1</vt:lpstr>
      <vt:lpstr>паспорт!Область_печати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user</cp:lastModifiedBy>
  <cp:lastPrinted>2020-11-26T12:55:04Z</cp:lastPrinted>
  <dcterms:created xsi:type="dcterms:W3CDTF">2018-12-28T08:43:53Z</dcterms:created>
  <dcterms:modified xsi:type="dcterms:W3CDTF">2020-11-26T13:36:03Z</dcterms:modified>
</cp:coreProperties>
</file>